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TP\Desktop\BLOG\Regression\"/>
    </mc:Choice>
  </mc:AlternateContent>
  <xr:revisionPtr revIDLastSave="0" documentId="8_{A546A591-E067-4C0D-AC82-1A255465BD2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anual method" sheetId="1" r:id="rId1"/>
    <sheet name="Scatter Chart" sheetId="4" r:id="rId2"/>
    <sheet name="using formulas" sheetId="5" r:id="rId3"/>
    <sheet name="Sheet5" sheetId="7" r:id="rId4"/>
    <sheet name="Analysis ToolPa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5" l="1"/>
  <c r="F3" i="5"/>
  <c r="F4" i="5"/>
  <c r="I2" i="1" l="1"/>
  <c r="D2" i="1"/>
  <c r="C12" i="1"/>
  <c r="B12" i="1"/>
  <c r="F3" i="1"/>
  <c r="F4" i="1"/>
  <c r="F5" i="1"/>
  <c r="F6" i="1"/>
  <c r="F7" i="1"/>
  <c r="F8" i="1"/>
  <c r="F9" i="1"/>
  <c r="F10" i="1"/>
  <c r="F11" i="1"/>
  <c r="F2" i="1"/>
  <c r="E3" i="1"/>
  <c r="E4" i="1"/>
  <c r="E5" i="1"/>
  <c r="E6" i="1"/>
  <c r="E7" i="1"/>
  <c r="E8" i="1"/>
  <c r="E9" i="1"/>
  <c r="E10" i="1"/>
  <c r="E11" i="1"/>
  <c r="E2" i="1"/>
  <c r="D3" i="1"/>
  <c r="D4" i="1"/>
  <c r="D5" i="1"/>
  <c r="D6" i="1"/>
  <c r="D7" i="1"/>
  <c r="D8" i="1"/>
  <c r="D9" i="1"/>
  <c r="D10" i="1"/>
  <c r="D11" i="1"/>
  <c r="E12" i="1" l="1"/>
  <c r="D12" i="1"/>
  <c r="F12" i="1"/>
  <c r="I5" i="1" s="1"/>
  <c r="I3" i="1" l="1"/>
  <c r="I4" i="1" s="1"/>
</calcChain>
</file>

<file path=xl/sharedStrings.xml><?xml version="1.0" encoding="utf-8"?>
<sst xmlns="http://schemas.openxmlformats.org/spreadsheetml/2006/main" count="49" uniqueCount="38">
  <si>
    <t>Advertising Expenses ( x )</t>
  </si>
  <si>
    <t>Sales ( y )</t>
  </si>
  <si>
    <r>
      <t>x</t>
    </r>
    <r>
      <rPr>
        <vertAlign val="superscript"/>
        <sz val="11"/>
        <color theme="1"/>
        <rFont val="Calibri"/>
        <family val="2"/>
        <scheme val="minor"/>
      </rPr>
      <t>2</t>
    </r>
  </si>
  <si>
    <r>
      <t>y</t>
    </r>
    <r>
      <rPr>
        <vertAlign val="superscript"/>
        <sz val="11"/>
        <color theme="1"/>
        <rFont val="Calibri"/>
        <family val="2"/>
        <scheme val="minor"/>
      </rPr>
      <t>2</t>
    </r>
  </si>
  <si>
    <t>xy</t>
  </si>
  <si>
    <t>Total</t>
  </si>
  <si>
    <t>N</t>
  </si>
  <si>
    <t>R-squared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</si>
  <si>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</si>
  <si>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</si>
  <si>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</si>
  <si>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</si>
  <si>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</si>
  <si>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</si>
  <si>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</si>
  <si>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</si>
  <si>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</si>
  <si>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</si>
  <si>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</si>
  <si>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</si>
  <si>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</si>
  <si>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</si>
  <si>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</si>
  <si>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</si>
  <si>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</si>
  <si>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</si>
  <si>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</si>
  <si>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</si>
  <si>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</si>
  <si>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</si>
  <si>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</si>
  <si>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</si>
  <si>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RESIDUAL OUTPUT</t>
  </si>
  <si>
    <t>Observation</t>
  </si>
  <si>
    <t>Predicted Y</t>
  </si>
  <si>
    <t>Residuals</t>
  </si>
  <si>
    <t>Slope (m)</t>
  </si>
  <si>
    <t>Intercept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</si>
</sst>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/>
    <xf numFmtId="0" fontId="0" fillId="0" borderId="0" xfId="0" applyAlignment="1"/>
    <xf numFmtId="0" fontId="0" fillId="0" borderId="1" xfId="0" applyBorder="1"/>
    <xf numFmtId="0" fontId="0" fillId="3" borderId="0" xfId="0" applyFill="1"/>
    <xf numFmtId="0" fontId="0" fillId="2" borderId="2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/>
    <xf numFmtId="0" fontId="0" fillId="0" borderId="3" xfId="0" applyFill="1" applyBorder="1" applyAlignment="1"/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Continuous"/>
    </xf>
    <xf numFmtId="0" fontId="0" fillId="0" borderId="0" xfId="0" applyAlignment="1">
      <alignment wrapText="1"/>
    </xf>
    <xf numFmtId="0" fontId="3" fillId="4" borderId="0" xfId="0" applyFont="1" applyFill="1"/>
    <xf numFmtId="0" fontId="0" fillId="0" borderId="0" xfId="0" applyBorder="1"/>
    <xf numFmtId="0" fontId="2" fillId="0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'Scatter Chart'!$C$1</c:f>
              <c:strCache>
                <c:ptCount val="1"/>
                <c:pt idx="0">
                  <c:v>Sales ( y 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'Scatter Chart'!$B$2:$B$11</c:f>
              <c:numCache>
                <c:formatCode>General</c:formatCode>
                <c:ptCount val="10"/>
                <c:pt idx="0">
                  <c:v>5000</c:v>
                </c:pt>
                <c:pt idx="1">
                  <c:v>6700</c:v>
                </c:pt>
                <c:pt idx="2">
                  <c:v>12000</c:v>
                </c:pt>
                <c:pt idx="3">
                  <c:v>25000</c:v>
                </c:pt>
                <c:pt idx="4">
                  <c:v>28000</c:v>
                </c:pt>
                <c:pt idx="5">
                  <c:v>40000</c:v>
                </c:pt>
                <c:pt idx="6">
                  <c:v>45000</c:v>
                </c:pt>
                <c:pt idx="7">
                  <c:v>50000</c:v>
                </c:pt>
                <c:pt idx="8">
                  <c:v>58000</c:v>
                </c:pt>
                <c:pt idx="9">
                  <c:v>65000</c:v>
                </c:pt>
              </c:numCache>
            </c:numRef>
          </c:xVal>
          <c:yVal>
            <c:numRef>
              <c:f>'Scatter Chart'!$C$2:$C$11</c:f>
              <c:numCache>
                <c:formatCode>General</c:formatCode>
                <c:ptCount val="10"/>
                <c:pt idx="0">
                  <c:v>25000</c:v>
                </c:pt>
                <c:pt idx="1">
                  <c:v>30000</c:v>
                </c:pt>
                <c:pt idx="2">
                  <c:v>26000</c:v>
                </c:pt>
                <c:pt idx="3">
                  <c:v>35000</c:v>
                </c:pt>
                <c:pt idx="4">
                  <c:v>50000</c:v>
                </c:pt>
                <c:pt idx="5">
                  <c:v>60000</c:v>
                </c:pt>
                <c:pt idx="6">
                  <c:v>75000</c:v>
                </c:pt>
                <c:pt idx="7">
                  <c:v>115000</c:v>
                </c:pt>
                <c:pt idx="8">
                  <c:v>127000</c:v>
                </c:pt>
                <c:pt idx="9">
                  <c:v>130000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161-41D8-962F-5E6BB4E32A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22625584"/>
        <c:axId val="-1322622864"/>
      </c:scatterChart>
      <c:valAx>
        <c:axId val="-1322625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2622864"/>
        <c:crosses val="autoZero"/>
        <c:crossBetween val="midCat"/>
      </c:valAx>
      <c:valAx>
        <c:axId val="-132262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2262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461962</xdr:colOff>
      <xdr:row>0</xdr:row>
      <xdr:rowOff>271462</xdr:rowOff>
    </xdr:from>
    <xdr:to>
      <xdr:col>13</xdr:col>
      <xdr:colOff>157162</xdr:colOff>
      <xdr:row>14</xdr:row>
      <xdr:rowOff>157162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/>
  </sheetViews>
  <sheetFormatPr defaultRowHeight="15" x14ac:dyDescent="0.25"/>
  <cols>
    <col min="1" max="1" width="5.42578125" bestFit="1" customWidth="1"/>
    <col min="2" max="2" width="13.140625" bestFit="1" customWidth="1"/>
    <col min="3" max="3" width="9.28515625" bestFit="1" customWidth="1"/>
    <col min="4" max="6" width="12" bestFit="1" customWidth="1"/>
    <col min="8" max="8" width="12.140625" bestFit="1" customWidth="1"/>
    <col min="9" max="9" width="25.7109375" bestFit="1" customWidth="1"/>
  </cols>
  <sheetData>
    <row r="1" spans="1:9" ht="30" x14ac:dyDescent="0.25"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</row>
    <row r="2" spans="1:9" ht="15.75" x14ac:dyDescent="0.25">
      <c r="B2">
        <v>5000</v>
      </c>
      <c r="C2">
        <v>25000</v>
      </c>
      <c r="D2">
        <f>B2^2</f>
        <v>25000000</v>
      </c>
      <c r="E2">
        <f>C2^2</f>
        <v>625000000</v>
      </c>
      <c r="F2">
        <f>B2*C2</f>
        <v>125000000</v>
      </c>
      <c r="H2" s="12" t="s">
        <v>6</v>
      </c>
      <c r="I2" s="4">
        <f>COUNT(B2:B11)</f>
        <v>10</v>
      </c>
    </row>
    <row r="3" spans="1:9" ht="15.75" x14ac:dyDescent="0.25">
      <c r="B3">
        <v>6700</v>
      </c>
      <c r="C3">
        <v>30000</v>
      </c>
      <c r="D3">
        <f t="shared" ref="D3:D11" si="0">B3^2</f>
        <v>44890000</v>
      </c>
      <c r="E3">
        <f t="shared" ref="E3:E11" si="1">C3^2</f>
        <v>900000000</v>
      </c>
      <c r="F3">
        <f t="shared" ref="F3:F11" si="2">B3*C3</f>
        <v>201000000</v>
      </c>
      <c r="H3" s="12" t="s">
        <v>36</v>
      </c>
      <c r="I3" s="4">
        <f>(I2*F12-B12*C12)/(I2*D12-B12^2)</f>
        <v>1.8693253155595588</v>
      </c>
    </row>
    <row r="4" spans="1:9" ht="15.75" x14ac:dyDescent="0.25">
      <c r="B4">
        <v>12000</v>
      </c>
      <c r="C4">
        <v>26000</v>
      </c>
      <c r="D4">
        <f t="shared" si="0"/>
        <v>144000000</v>
      </c>
      <c r="E4">
        <f t="shared" si="1"/>
        <v>676000000</v>
      </c>
      <c r="F4">
        <f t="shared" si="2"/>
        <v>312000000</v>
      </c>
      <c r="H4" s="12" t="s">
        <v>37</v>
      </c>
      <c r="I4" s="4">
        <f>(C12-I3*B12)/I2</f>
        <v>4733.6816882215671</v>
      </c>
    </row>
    <row r="5" spans="1:9" ht="15.75" x14ac:dyDescent="0.25">
      <c r="B5">
        <v>25000</v>
      </c>
      <c r="C5">
        <v>35000</v>
      </c>
      <c r="D5">
        <f t="shared" si="0"/>
        <v>625000000</v>
      </c>
      <c r="E5">
        <f t="shared" si="1"/>
        <v>1225000000</v>
      </c>
      <c r="F5">
        <f t="shared" si="2"/>
        <v>875000000</v>
      </c>
      <c r="H5" s="12" t="s">
        <v>7</v>
      </c>
      <c r="I5" s="4">
        <f>((I2*F12-B12*C12)^2)/((I2*D12-B12^2)*(I2*E12-C12^2))</f>
        <v>0.89668236127581169</v>
      </c>
    </row>
    <row r="6" spans="1:9" x14ac:dyDescent="0.25">
      <c r="B6">
        <v>28000</v>
      </c>
      <c r="C6">
        <v>50000</v>
      </c>
      <c r="D6">
        <f t="shared" si="0"/>
        <v>784000000</v>
      </c>
      <c r="E6">
        <f t="shared" si="1"/>
        <v>2500000000</v>
      </c>
      <c r="F6">
        <f t="shared" si="2"/>
        <v>1400000000</v>
      </c>
    </row>
    <row r="7" spans="1:9" x14ac:dyDescent="0.25">
      <c r="B7">
        <v>40000</v>
      </c>
      <c r="C7">
        <v>60000</v>
      </c>
      <c r="D7">
        <f t="shared" si="0"/>
        <v>1600000000</v>
      </c>
      <c r="E7">
        <f t="shared" si="1"/>
        <v>3600000000</v>
      </c>
      <c r="F7">
        <f t="shared" si="2"/>
        <v>2400000000</v>
      </c>
    </row>
    <row r="8" spans="1:9" x14ac:dyDescent="0.25">
      <c r="B8">
        <v>45000</v>
      </c>
      <c r="C8">
        <v>75000</v>
      </c>
      <c r="D8">
        <f t="shared" si="0"/>
        <v>2025000000</v>
      </c>
      <c r="E8">
        <f t="shared" si="1"/>
        <v>5625000000</v>
      </c>
      <c r="F8">
        <f t="shared" si="2"/>
        <v>3375000000</v>
      </c>
    </row>
    <row r="9" spans="1:9" x14ac:dyDescent="0.25">
      <c r="B9">
        <v>50000</v>
      </c>
      <c r="C9" s="2">
        <v>115000</v>
      </c>
      <c r="D9">
        <f t="shared" si="0"/>
        <v>2500000000</v>
      </c>
      <c r="E9">
        <f t="shared" si="1"/>
        <v>13225000000</v>
      </c>
      <c r="F9">
        <f t="shared" si="2"/>
        <v>5750000000</v>
      </c>
    </row>
    <row r="10" spans="1:9" x14ac:dyDescent="0.25">
      <c r="B10">
        <v>58000</v>
      </c>
      <c r="C10">
        <v>127000</v>
      </c>
      <c r="D10">
        <f t="shared" si="0"/>
        <v>3364000000</v>
      </c>
      <c r="E10">
        <f t="shared" si="1"/>
        <v>16129000000</v>
      </c>
      <c r="F10">
        <f t="shared" si="2"/>
        <v>7366000000</v>
      </c>
    </row>
    <row r="11" spans="1:9" ht="15.75" thickBot="1" x14ac:dyDescent="0.3">
      <c r="B11" s="3">
        <v>65000</v>
      </c>
      <c r="C11" s="3">
        <v>130000</v>
      </c>
      <c r="D11" s="3">
        <f t="shared" si="0"/>
        <v>4225000000</v>
      </c>
      <c r="E11" s="3">
        <f t="shared" si="1"/>
        <v>16900000000</v>
      </c>
      <c r="F11" s="3">
        <f t="shared" si="2"/>
        <v>8450000000</v>
      </c>
    </row>
    <row r="12" spans="1:9" ht="15.75" thickTop="1" x14ac:dyDescent="0.25">
      <c r="A12" s="1" t="s">
        <v>5</v>
      </c>
      <c r="B12" s="4">
        <f>SUM(B2:B11)</f>
        <v>334700</v>
      </c>
      <c r="C12" s="4">
        <f t="shared" ref="C12:F12" si="3">SUM(C2:C11)</f>
        <v>673000</v>
      </c>
      <c r="D12" s="4">
        <f t="shared" si="3"/>
        <v>15336890000</v>
      </c>
      <c r="E12" s="4">
        <f t="shared" si="3"/>
        <v>61405000000</v>
      </c>
      <c r="F12" s="4">
        <f t="shared" si="3"/>
        <v>30254000000</v>
      </c>
    </row>
    <row r="14" spans="1:9" x14ac:dyDescent="0.25">
      <c r="D14" s="11"/>
    </row>
    <row r="15" spans="1:9" x14ac:dyDescent="0.25">
      <c r="D15" s="11"/>
    </row>
    <row r="16" spans="1:9" x14ac:dyDescent="0.25">
      <c r="D16" s="11"/>
    </row>
    <row r="17" spans="4:4" x14ac:dyDescent="0.25">
      <c r="D1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11"/>
  <sheetViews>
    <sheetView workbookViewId="0">
      <selection activeCell="P13" sqref="P12:P13"/>
    </sheetView>
  </sheetViews>
  <sheetFormatPr defaultRowHeight="15" x14ac:dyDescent="0.25"/>
  <cols>
    <col min="1" max="1" width="5.42578125" bestFit="1" customWidth="1"/>
    <col min="2" max="2" width="13.140625" bestFit="1" customWidth="1"/>
    <col min="3" max="3" width="9.28515625" bestFit="1" customWidth="1"/>
  </cols>
  <sheetData>
    <row r="1" spans="2:3" ht="30" x14ac:dyDescent="0.25">
      <c r="B1" s="5" t="s">
        <v>0</v>
      </c>
      <c r="C1" s="6" t="s">
        <v>1</v>
      </c>
    </row>
    <row r="2" spans="2:3" x14ac:dyDescent="0.25">
      <c r="B2">
        <v>5000</v>
      </c>
      <c r="C2">
        <v>25000</v>
      </c>
    </row>
    <row r="3" spans="2:3" x14ac:dyDescent="0.25">
      <c r="B3">
        <v>6700</v>
      </c>
      <c r="C3">
        <v>30000</v>
      </c>
    </row>
    <row r="4" spans="2:3" x14ac:dyDescent="0.25">
      <c r="B4">
        <v>12000</v>
      </c>
      <c r="C4">
        <v>26000</v>
      </c>
    </row>
    <row r="5" spans="2:3" x14ac:dyDescent="0.25">
      <c r="B5">
        <v>25000</v>
      </c>
      <c r="C5">
        <v>35000</v>
      </c>
    </row>
    <row r="6" spans="2:3" x14ac:dyDescent="0.25">
      <c r="B6">
        <v>28000</v>
      </c>
      <c r="C6">
        <v>50000</v>
      </c>
    </row>
    <row r="7" spans="2:3" x14ac:dyDescent="0.25">
      <c r="B7">
        <v>40000</v>
      </c>
      <c r="C7">
        <v>60000</v>
      </c>
    </row>
    <row r="8" spans="2:3" x14ac:dyDescent="0.25">
      <c r="B8">
        <v>45000</v>
      </c>
      <c r="C8">
        <v>75000</v>
      </c>
    </row>
    <row r="9" spans="2:3" x14ac:dyDescent="0.25">
      <c r="B9">
        <v>50000</v>
      </c>
      <c r="C9" s="2">
        <v>115000</v>
      </c>
    </row>
    <row r="10" spans="2:3" x14ac:dyDescent="0.25">
      <c r="B10">
        <v>58000</v>
      </c>
      <c r="C10">
        <v>127000</v>
      </c>
    </row>
    <row r="11" spans="2:3" x14ac:dyDescent="0.25">
      <c r="B11" s="13">
        <v>65000</v>
      </c>
      <c r="C11" s="13">
        <v>130000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1"/>
  <sheetViews>
    <sheetView topLeftCell="B1" workbookViewId="0">
      <selection activeCell="F12" sqref="F12"/>
    </sheetView>
  </sheetViews>
  <sheetFormatPr defaultRowHeight="15" x14ac:dyDescent="0.25"/>
  <cols>
    <col min="1" max="1" width="5.42578125" bestFit="1" customWidth="1"/>
    <col min="2" max="2" width="13.140625" bestFit="1" customWidth="1"/>
    <col min="3" max="3" width="9.28515625" bestFit="1" customWidth="1"/>
    <col min="4" max="4" width="3.5703125" customWidth="1"/>
    <col min="5" max="5" width="13.42578125" bestFit="1" customWidth="1"/>
    <col min="6" max="6" width="12" bestFit="1" customWidth="1"/>
  </cols>
  <sheetData>
    <row r="1" spans="2:6" ht="30" x14ac:dyDescent="0.25">
      <c r="B1" s="5" t="s">
        <v>0</v>
      </c>
      <c r="C1" s="6" t="s">
        <v>1</v>
      </c>
    </row>
    <row r="2" spans="2:6" ht="15.75" x14ac:dyDescent="0.25">
      <c r="B2">
        <v>5000</v>
      </c>
      <c r="C2">
        <v>25000</v>
      </c>
      <c r="E2" s="12" t="s">
        <v>36</v>
      </c>
      <c r="F2" s="4">
        <f>SLOPE(C2:C11,B2:B11)</f>
        <v>1.8693253155595588</v>
      </c>
    </row>
    <row r="3" spans="2:6" ht="15.75" x14ac:dyDescent="0.25">
      <c r="B3">
        <v>6700</v>
      </c>
      <c r="C3">
        <v>30000</v>
      </c>
      <c r="E3" s="12" t="s">
        <v>37</v>
      </c>
      <c r="F3" s="4">
        <f>INTERCEPT(C2:C11,B2:B11)</f>
        <v>4733.6816882215644</v>
      </c>
    </row>
    <row r="4" spans="2:6" ht="15.75" x14ac:dyDescent="0.25">
      <c r="B4">
        <v>12000</v>
      </c>
      <c r="C4">
        <v>26000</v>
      </c>
      <c r="E4" s="12" t="s">
        <v>7</v>
      </c>
      <c r="F4" s="4">
        <f>RSQ(C2:C11,B2:B11)</f>
        <v>0.89668236127581202</v>
      </c>
    </row>
    <row r="5" spans="2:6" x14ac:dyDescent="0.25">
      <c r="B5">
        <v>25000</v>
      </c>
      <c r="C5">
        <v>35000</v>
      </c>
    </row>
    <row r="6" spans="2:6" x14ac:dyDescent="0.25">
      <c r="B6">
        <v>28000</v>
      </c>
      <c r="C6">
        <v>50000</v>
      </c>
    </row>
    <row r="7" spans="2:6" x14ac:dyDescent="0.25">
      <c r="B7">
        <v>40000</v>
      </c>
      <c r="C7">
        <v>60000</v>
      </c>
    </row>
    <row r="8" spans="2:6" x14ac:dyDescent="0.25">
      <c r="B8">
        <v>45000</v>
      </c>
      <c r="C8">
        <v>75000</v>
      </c>
    </row>
    <row r="9" spans="2:6" x14ac:dyDescent="0.25">
      <c r="B9">
        <v>50000</v>
      </c>
      <c r="C9" s="2">
        <v>115000</v>
      </c>
    </row>
    <row r="10" spans="2:6" x14ac:dyDescent="0.25">
      <c r="B10">
        <v>58000</v>
      </c>
      <c r="C10">
        <v>127000</v>
      </c>
    </row>
    <row r="11" spans="2:6" x14ac:dyDescent="0.25">
      <c r="B11" s="13">
        <v>65000</v>
      </c>
      <c r="C11" s="13">
        <v>130000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"/>
  <sheetViews>
    <sheetView topLeftCell="A9" workbookViewId="0">
      <selection activeCell="E17" sqref="E17"/>
    </sheetView>
  </sheetViews>
  <sheetFormatPr defaultRowHeight="15" x14ac:dyDescent="0.25"/>
  <cols>
    <col min="1" max="1" width="16.7109375" customWidth="1"/>
    <col min="2" max="2" width="12" bestFit="1" customWidth="1"/>
    <col min="3" max="3" width="9.28515625" customWidth="1"/>
    <col min="4" max="4" width="8.140625" customWidth="1"/>
    <col min="5" max="5" width="8.28515625" customWidth="1"/>
    <col min="6" max="6" width="13.42578125" bestFit="1" customWidth="1"/>
    <col min="7" max="7" width="7.85546875" customWidth="1"/>
    <col min="8" max="8" width="6.85546875" customWidth="1"/>
    <col min="9" max="9" width="6" customWidth="1"/>
  </cols>
  <sheetData>
    <row r="1" spans="1:9" x14ac:dyDescent="0.25">
      <c r="A1" t="s">
        <v>8</v>
      </c>
    </row>
    <row r="2" spans="1:9" ht="15.75" thickBot="1" x14ac:dyDescent="0.3"/>
    <row r="3" spans="1:9" x14ac:dyDescent="0.25">
      <c r="A3" s="10" t="s">
        <v>9</v>
      </c>
      <c r="B3" s="10"/>
    </row>
    <row r="4" spans="1:9" x14ac:dyDescent="0.25">
      <c r="A4" s="7" t="s">
        <v>10</v>
      </c>
      <c r="B4" s="7">
        <v>0.9469331345326405</v>
      </c>
    </row>
    <row r="5" spans="1:9" x14ac:dyDescent="0.25">
      <c r="A5" s="7" t="s">
        <v>11</v>
      </c>
      <c r="B5" s="7">
        <v>0.8966823612758118</v>
      </c>
    </row>
    <row r="6" spans="1:9" x14ac:dyDescent="0.25">
      <c r="A6" s="7" t="s">
        <v>12</v>
      </c>
      <c r="B6" s="7">
        <v>0.88376765643528832</v>
      </c>
    </row>
    <row r="7" spans="1:9" x14ac:dyDescent="0.25">
      <c r="A7" s="7" t="s">
        <v>13</v>
      </c>
      <c r="B7" s="7">
        <v>14425.082871893637</v>
      </c>
    </row>
    <row r="8" spans="1:9" ht="15.75" thickBot="1" x14ac:dyDescent="0.3">
      <c r="A8" s="8" t="s">
        <v>14</v>
      </c>
      <c r="B8" s="8">
        <v>10</v>
      </c>
    </row>
    <row r="10" spans="1:9" ht="15.75" thickBot="1" x14ac:dyDescent="0.3">
      <c r="A10" t="s">
        <v>15</v>
      </c>
    </row>
    <row r="11" spans="1:9" x14ac:dyDescent="0.25">
      <c r="A11" s="9"/>
      <c r="B11" s="9" t="s">
        <v>19</v>
      </c>
      <c r="C11" s="9" t="s">
        <v>20</v>
      </c>
      <c r="D11" s="9" t="s">
        <v>21</v>
      </c>
      <c r="E11" s="9" t="s">
        <v>22</v>
      </c>
      <c r="F11" s="9" t="s">
        <v>23</v>
      </c>
    </row>
    <row r="12" spans="1:9" x14ac:dyDescent="0.25">
      <c r="A12" s="7" t="s">
        <v>16</v>
      </c>
      <c r="B12" s="7">
        <v>1</v>
      </c>
      <c r="C12" s="7">
        <v>14447435873.112007</v>
      </c>
      <c r="D12" s="7">
        <v>14447435873.112007</v>
      </c>
      <c r="E12" s="7">
        <v>69.431115333136987</v>
      </c>
      <c r="F12" s="7">
        <v>3.2534463618746859E-5</v>
      </c>
    </row>
    <row r="13" spans="1:9" x14ac:dyDescent="0.25">
      <c r="A13" s="7" t="s">
        <v>17</v>
      </c>
      <c r="B13" s="7">
        <v>8</v>
      </c>
      <c r="C13" s="7">
        <v>1664664126.8879936</v>
      </c>
      <c r="D13" s="7">
        <v>208083015.8609992</v>
      </c>
      <c r="E13" s="7"/>
      <c r="F13" s="7"/>
    </row>
    <row r="14" spans="1:9" ht="15.75" thickBot="1" x14ac:dyDescent="0.3">
      <c r="A14" s="8" t="s">
        <v>5</v>
      </c>
      <c r="B14" s="8">
        <v>9</v>
      </c>
      <c r="C14" s="8">
        <v>16112100000</v>
      </c>
      <c r="D14" s="8"/>
      <c r="E14" s="8"/>
      <c r="F14" s="8"/>
    </row>
    <row r="15" spans="1:9" ht="15.75" thickBot="1" x14ac:dyDescent="0.3"/>
    <row r="16" spans="1:9" s="11" customFormat="1" ht="30" x14ac:dyDescent="0.25">
      <c r="A16" s="14"/>
      <c r="B16" s="14" t="s">
        <v>24</v>
      </c>
      <c r="C16" s="14" t="s">
        <v>13</v>
      </c>
      <c r="D16" s="14" t="s">
        <v>25</v>
      </c>
      <c r="E16" s="14" t="s">
        <v>26</v>
      </c>
      <c r="F16" s="14" t="s">
        <v>27</v>
      </c>
      <c r="G16" s="14" t="s">
        <v>28</v>
      </c>
      <c r="H16" s="14" t="s">
        <v>29</v>
      </c>
      <c r="I16" s="14" t="s">
        <v>30</v>
      </c>
    </row>
    <row r="17" spans="1:9" x14ac:dyDescent="0.25">
      <c r="A17" s="7" t="s">
        <v>18</v>
      </c>
      <c r="B17" s="7">
        <v>4733.6816882215571</v>
      </c>
      <c r="C17" s="7">
        <v>8785.7019902771044</v>
      </c>
      <c r="D17" s="7">
        <v>0.53879379171524289</v>
      </c>
      <c r="E17" s="7">
        <v>0.60469384147501826</v>
      </c>
      <c r="F17" s="7">
        <v>-15526.183432028927</v>
      </c>
      <c r="G17" s="7">
        <v>24993.546808472041</v>
      </c>
      <c r="H17" s="7">
        <v>-15526.183432028927</v>
      </c>
      <c r="I17" s="7">
        <v>24993.546808472041</v>
      </c>
    </row>
    <row r="18" spans="1:9" ht="15.75" thickBot="1" x14ac:dyDescent="0.3">
      <c r="A18" s="8" t="s">
        <v>31</v>
      </c>
      <c r="B18" s="8">
        <v>1.8693253155595591</v>
      </c>
      <c r="C18" s="8">
        <v>0.22434056877531924</v>
      </c>
      <c r="D18" s="8">
        <v>8.332533548275519</v>
      </c>
      <c r="E18" s="8">
        <v>3.2534463618746804E-5</v>
      </c>
      <c r="F18" s="8">
        <v>1.351995036269618</v>
      </c>
      <c r="G18" s="8">
        <v>2.3866555948495001</v>
      </c>
      <c r="H18" s="8">
        <v>1.351995036269618</v>
      </c>
      <c r="I18" s="8">
        <v>2.3866555948495001</v>
      </c>
    </row>
    <row r="22" spans="1:9" x14ac:dyDescent="0.25">
      <c r="A22" t="s">
        <v>32</v>
      </c>
    </row>
    <row r="23" spans="1:9" ht="15.75" thickBot="1" x14ac:dyDescent="0.3"/>
    <row r="24" spans="1:9" x14ac:dyDescent="0.25">
      <c r="A24" s="9" t="s">
        <v>33</v>
      </c>
      <c r="B24" s="9" t="s">
        <v>34</v>
      </c>
      <c r="C24" s="9" t="s">
        <v>35</v>
      </c>
    </row>
    <row r="25" spans="1:9" x14ac:dyDescent="0.25">
      <c r="A25" s="7">
        <v>1</v>
      </c>
      <c r="B25" s="7">
        <v>14080.308266019352</v>
      </c>
      <c r="C25" s="7">
        <v>10919.691733980648</v>
      </c>
    </row>
    <row r="26" spans="1:9" x14ac:dyDescent="0.25">
      <c r="A26" s="7">
        <v>2</v>
      </c>
      <c r="B26" s="7">
        <v>17258.161302470602</v>
      </c>
      <c r="C26" s="7">
        <v>12741.838697529398</v>
      </c>
    </row>
    <row r="27" spans="1:9" x14ac:dyDescent="0.25">
      <c r="A27" s="7">
        <v>3</v>
      </c>
      <c r="B27" s="7">
        <v>27165.585474936266</v>
      </c>
      <c r="C27" s="7">
        <v>-1165.5854749362661</v>
      </c>
    </row>
    <row r="28" spans="1:9" x14ac:dyDescent="0.25">
      <c r="A28" s="7">
        <v>4</v>
      </c>
      <c r="B28" s="7">
        <v>51466.814577210534</v>
      </c>
      <c r="C28" s="7">
        <v>-16466.814577210534</v>
      </c>
    </row>
    <row r="29" spans="1:9" x14ac:dyDescent="0.25">
      <c r="A29" s="7">
        <v>5</v>
      </c>
      <c r="B29" s="7">
        <v>57074.790523889213</v>
      </c>
      <c r="C29" s="7">
        <v>-7074.7905238892126</v>
      </c>
    </row>
    <row r="30" spans="1:9" x14ac:dyDescent="0.25">
      <c r="A30" s="7">
        <v>6</v>
      </c>
      <c r="B30" s="7">
        <v>79506.694310603925</v>
      </c>
      <c r="C30" s="7">
        <v>-19506.694310603925</v>
      </c>
    </row>
    <row r="31" spans="1:9" x14ac:dyDescent="0.25">
      <c r="A31" s="7">
        <v>7</v>
      </c>
      <c r="B31" s="7">
        <v>88853.320888401708</v>
      </c>
      <c r="C31" s="7">
        <v>-13853.320888401708</v>
      </c>
    </row>
    <row r="32" spans="1:9" x14ac:dyDescent="0.25">
      <c r="A32" s="7">
        <v>8</v>
      </c>
      <c r="B32" s="7">
        <v>98199.947466199519</v>
      </c>
      <c r="C32" s="7">
        <v>16800.052533800481</v>
      </c>
    </row>
    <row r="33" spans="1:3" x14ac:dyDescent="0.25">
      <c r="A33" s="7">
        <v>9</v>
      </c>
      <c r="B33" s="7">
        <v>113154.54999067599</v>
      </c>
      <c r="C33" s="7">
        <v>13845.450009324006</v>
      </c>
    </row>
    <row r="34" spans="1:3" ht="15.75" thickBot="1" x14ac:dyDescent="0.3">
      <c r="A34" s="8">
        <v>10</v>
      </c>
      <c r="B34" s="8">
        <v>126239.8271995929</v>
      </c>
      <c r="C34" s="8">
        <v>3760.1728004071047</v>
      </c>
    </row>
  </sheetData>
  <pageMargins left="0.7" right="0.7" top="0.75" bottom="0.75" header="0.3" footer="0.3"/>
  <pageSetup orientation="portrait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C11"/>
  <sheetViews>
    <sheetView workbookViewId="0">
      <selection activeCell="O10" sqref="O10"/>
    </sheetView>
  </sheetViews>
  <sheetFormatPr defaultRowHeight="15" x14ac:dyDescent="0.25"/>
  <cols>
    <col min="1" max="1" width="5.42578125" bestFit="1" customWidth="1"/>
    <col min="2" max="2" width="13.140625" bestFit="1" customWidth="1"/>
    <col min="3" max="3" width="9.28515625" bestFit="1" customWidth="1"/>
  </cols>
  <sheetData>
    <row r="1" spans="2:3" ht="30" x14ac:dyDescent="0.25">
      <c r="B1" s="5" t="s">
        <v>0</v>
      </c>
      <c r="C1" s="6" t="s">
        <v>1</v>
      </c>
    </row>
    <row r="2" spans="2:3" x14ac:dyDescent="0.25">
      <c r="B2">
        <v>5000</v>
      </c>
      <c r="C2">
        <v>25000</v>
      </c>
    </row>
    <row r="3" spans="2:3" x14ac:dyDescent="0.25">
      <c r="B3">
        <v>6700</v>
      </c>
      <c r="C3">
        <v>30000</v>
      </c>
    </row>
    <row r="4" spans="2:3" x14ac:dyDescent="0.25">
      <c r="B4">
        <v>12000</v>
      </c>
      <c r="C4">
        <v>26000</v>
      </c>
    </row>
    <row r="5" spans="2:3" x14ac:dyDescent="0.25">
      <c r="B5">
        <v>25000</v>
      </c>
      <c r="C5">
        <v>35000</v>
      </c>
    </row>
    <row r="6" spans="2:3" x14ac:dyDescent="0.25">
      <c r="B6">
        <v>28000</v>
      </c>
      <c r="C6">
        <v>50000</v>
      </c>
    </row>
    <row r="7" spans="2:3" x14ac:dyDescent="0.25">
      <c r="B7">
        <v>40000</v>
      </c>
      <c r="C7">
        <v>60000</v>
      </c>
    </row>
    <row r="8" spans="2:3" x14ac:dyDescent="0.25">
      <c r="B8">
        <v>45000</v>
      </c>
      <c r="C8">
        <v>75000</v>
      </c>
    </row>
    <row r="9" spans="2:3" x14ac:dyDescent="0.25">
      <c r="B9">
        <v>50000</v>
      </c>
      <c r="C9" s="2">
        <v>115000</v>
      </c>
    </row>
    <row r="10" spans="2:3" x14ac:dyDescent="0.25">
      <c r="B10">
        <v>58000</v>
      </c>
      <c r="C10">
        <v>127000</v>
      </c>
    </row>
    <row r="11" spans="2:3" x14ac:dyDescent="0.25">
      <c r="B11" s="13">
        <v>65000</v>
      </c>
      <c r="C11" s="13">
        <v>130000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Manual method</vt:lpstr>
      <vt:lpstr>Scatter Chart</vt:lpstr>
      <vt:lpstr>using formulas</vt:lpstr>
      <vt:lpstr>Sheet5</vt:lpstr>
      <vt:lpstr>Analysis ToolPak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TP</cp:lastModifiedBy>
  <dcterms:created xsi:type="dcterms:W3CDTF">2019-11-07T05:50:37Z</dcterms:created>
  <dcterms:modified xsi:type="dcterms:W3CDTF">2019-11-09T07:48:05Z</dcterms:modified>
</cp:coreProperties>
</file>